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CANTIDADES" sheetId="1" r:id="rId1"/>
    <sheet name="PRES-OFICIAL" sheetId="2" r:id="rId2"/>
    <sheet name="Hoja2" sheetId="3" r:id="rId3"/>
  </sheets>
  <definedNames>
    <definedName name="_xlnm.Print_Titles" localSheetId="0">'CANTIDADES'!$1:$10</definedName>
    <definedName name="_xlnm.Print_Titles" localSheetId="1">'PRES-OFICIAL'!$1:$9</definedName>
  </definedNames>
  <calcPr fullCalcOnLoad="1"/>
</workbook>
</file>

<file path=xl/sharedStrings.xml><?xml version="1.0" encoding="utf-8"?>
<sst xmlns="http://schemas.openxmlformats.org/spreadsheetml/2006/main" count="326" uniqueCount="118">
  <si>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</si>
  <si>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</si>
  <si>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</si>
  <si>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</si>
  <si>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No.</t>
  </si>
  <si>
    <t>DESCRIPCION</t>
  </si>
  <si>
    <t>UNID.</t>
  </si>
  <si>
    <t>CANT.</t>
  </si>
  <si>
    <t>VR. UNITARIO</t>
  </si>
  <si>
    <t>VR. TOTAL</t>
  </si>
  <si>
    <t>I</t>
  </si>
  <si>
    <t>PRELIMINARES</t>
  </si>
  <si>
    <t>1.1</t>
  </si>
  <si>
    <t>Localización y replanteo</t>
  </si>
  <si>
    <t>ML</t>
  </si>
  <si>
    <t>1.2</t>
  </si>
  <si>
    <t>Excavación en material comun para viga en concreto ciclópeo, incluye retiro y bote de escombros, sección de la excavación 0.40 x 0.30</t>
  </si>
  <si>
    <t>M3</t>
  </si>
  <si>
    <t>1.3</t>
  </si>
  <si>
    <t>Concreto de 21 mpa - 3000 psi para viga de cimentación;  sección de la viga 0,20  x0,20</t>
  </si>
  <si>
    <t>1.4</t>
  </si>
  <si>
    <t>KG</t>
  </si>
  <si>
    <t>1.6</t>
  </si>
  <si>
    <t>Concreto ciclópeo 3000 psi en piedra zajón,sección de la viga 0,40 x 0,30.  proporción 60 Ccto/ 40 piedra</t>
  </si>
  <si>
    <t>II</t>
  </si>
  <si>
    <t>VARIOS</t>
  </si>
  <si>
    <t>GLOB</t>
  </si>
  <si>
    <t>COSTO DIRECTO</t>
  </si>
  <si>
    <t>COSTO DIRECTO + COSTO INDIRECTO</t>
  </si>
  <si>
    <t>IVA 16% SOBRE UTILIDAD DEL 5%</t>
  </si>
  <si>
    <t>GRAN TOTAL</t>
  </si>
  <si>
    <t>AGROPECUARIAS UNIVERSIDAD DEL CAUCA-SECTOR LAS GUACAS - SEGUNDA ETAPA</t>
  </si>
  <si>
    <t>Suministro, figurado y colocación de acero de 3/8" y 1/4" para viga de cimentación</t>
  </si>
  <si>
    <t>2.1</t>
  </si>
  <si>
    <t>2.3</t>
  </si>
  <si>
    <t>Construcción e instalación de cerramiento en malla eslabonada calibre No.10, hueco 2" x 2", altura de la malla 2.00 mts, incluye angulo superior e inferior de 3/4" x 1/8", poste en tubería de cerramiento de 1 1/2", calibre No. 14, con longitud total del tubo = 3,00 mts; 4 hilos superiores en alambre de puas calibre 12,5 y  capuchón para tubo en aluminio de 1 1/2".  Todo el cerramiento pintada anticorrosivo y pintura de aceite</t>
  </si>
  <si>
    <t>Rocería zona de vegetación presente</t>
  </si>
  <si>
    <t>Aseo general y bote de maleza</t>
  </si>
  <si>
    <t>AUI 25%</t>
  </si>
  <si>
    <t>ING. VICTOR HUGO RODRIGUEZ LOPEZ</t>
  </si>
  <si>
    <t>Profesional Universitario</t>
  </si>
  <si>
    <t>Area de Edificios, Construcción y Mantenimiento</t>
  </si>
  <si>
    <t>1.5</t>
  </si>
  <si>
    <t>AUI %</t>
  </si>
  <si>
    <t>IVA 16% SOBRE UTILIDAD DEL %</t>
  </si>
  <si>
    <t>Junio 23 de 2010</t>
  </si>
  <si>
    <t xml:space="preserve">CANTIDADES  PARA OBRAS  CERRAMIENTO PERIMETRAL PARA LA FACULTAD DE CIENCIAS </t>
  </si>
  <si>
    <t>1.7</t>
  </si>
  <si>
    <t>M2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</si>
  <si>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</si>
  <si>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</si>
  <si>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</si>
  <si>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</si>
  <si>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</si>
  <si>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</si>
  <si>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</si>
  <si>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</si>
  <si>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</si>
  <si>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</si>
  <si>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 xml:space="preserve">Aseo general </t>
  </si>
  <si>
    <t>Noviembre de 2010</t>
  </si>
  <si>
    <t>PRESUPUESTO OFICIAL A TODO COSTO PARA LA REPARACION DE CUBIERTAS</t>
  </si>
  <si>
    <t>EN EL EDIFICIO DE INGENIERIAS DE LA UNIVERSIDAD DEL CAUCA</t>
  </si>
  <si>
    <t>SECTOR TULCAN</t>
  </si>
  <si>
    <t>EDIFICIO DE INGENIERIAS</t>
  </si>
  <si>
    <t>Desmonte de caballetes para canaleta 90 en mal estado</t>
  </si>
  <si>
    <t>Aplicación de manto edil AT 3 mm con foil de aluminio garantía 10 años sobre caballetes y canaleta 90, incluye imprimación con emulsión asfáltica y equipo para llama de gas</t>
  </si>
  <si>
    <t>Desmonte de flanches en mal estado, incluye acarreo y bote</t>
  </si>
  <si>
    <t>Suministro e instalación de flanches en lámina calibre 33, ancho = 0.60, incluye corte con pulidora sobre muro para instalación del flanche y dobles de la lámina</t>
  </si>
  <si>
    <t>Desmonte de eternit No. 6 en mal estado y reemplazo de este en taja de asbesto cemento No. 6, incluye acarreo y bote</t>
  </si>
  <si>
    <t>Desmonte de eternit No. 8 en mal estado y reemplazo de este en taja de asbesto cemento No. 8 incluye acarreo y bote</t>
  </si>
  <si>
    <t>1.18</t>
  </si>
  <si>
    <t>Demolición de alfajías en concreto, ancho = 0,35, incluye acarreo y bote</t>
  </si>
  <si>
    <t>Construcción de alfajías en concreto de 21 mpa, ancho = 0.35 con acero de refuerzo  Longitudinal 3 No. 3 y estribos en S cada 0.15 No. 2</t>
  </si>
  <si>
    <t>Desmonte de alfajías prefabricadas en concreto de 1,00 x 0,30;  incluye reparación de superficie en repello 1:3 y fijación de alfajías prefabricadas con epóxico sika dur 31 y sellado de juntas entre ellas utilizando igas negro</t>
  </si>
  <si>
    <t>CUBIERTA POSGRADOS DE INGENIERIAS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</si>
  <si>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</si>
  <si>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</si>
  <si>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</si>
  <si>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</si>
  <si>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</si>
  <si>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</si>
  <si>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</si>
  <si>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</si>
  <si>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</si>
  <si>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</si>
  <si>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</si>
  <si>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</si>
  <si>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</si>
  <si>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</si>
  <si>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Desmonte de caballete en mortero y teja de barro, incluye acarreo y bote</t>
  </si>
  <si>
    <t>Sellado de amarras con manto edil sección 0,10 x 0,10, incluye imprimación</t>
  </si>
  <si>
    <t>Desmonte de canal en lámina en mal estado</t>
  </si>
  <si>
    <t>Demolición de cielo raso en mal estado construido en repellos y madera, incluye acarreo y bote</t>
  </si>
  <si>
    <t>Construcción de cielo falso en Superboard 6 mm, Instalado sobre perfileria rolada calibre 26, cada 40 cm.  Incluye pintura  vinilo Tipo I a tres (3) manos; espesor de lamina de Superboard 6 mm. El cielo falso suspendido con cuelga rigida en angulo galvanizado</t>
  </si>
  <si>
    <t>Salidas puntos eléctricos</t>
  </si>
  <si>
    <t>PUNTO</t>
  </si>
  <si>
    <t>Pintura en vinilo a tres manos, incluye aplicación de perlita en partes afectadas</t>
  </si>
  <si>
    <t>Estuco plástico para muros afectados por humedad</t>
  </si>
  <si>
    <t>2.17</t>
  </si>
  <si>
    <t>2.18</t>
  </si>
  <si>
    <t>2.19</t>
  </si>
  <si>
    <t>Cambio de arandelas plásticas, arandela galvanizada y tuerca galvanizado del elemento de fijación de la canaleta 90</t>
  </si>
  <si>
    <t>Suministro e instalación de caballete articulado superior e inferior para canaleta 90, incluye aplicación de sellante por los lados laterales de acuerdo a especificaciones de instalación del fabricante y su fijación con pernos y empaquetadura</t>
  </si>
  <si>
    <t>Desmonte de eternit} No. 5 en mal esatdo y reemplazo de este en teja de asbesto cemnto No. 5</t>
  </si>
  <si>
    <t>Desmonte de caballetes en mal estado y reemplazo de caballete en asbesto cemnto, incluye acarreo y bote</t>
  </si>
  <si>
    <t xml:space="preserve">Construcción de alfajías en concreto de 21 mpa, ancho = 0.35 con acero de refuerzo:    Longitudinal 3 No. 3 y estribosNo. 2 en S cada 0.15 </t>
  </si>
  <si>
    <t>Repellos impermeabilizados en alfjías desarrollo total 0.60 mts, espesor promedio = 0.030 mts</t>
  </si>
  <si>
    <t>Aplicación de manto edil AT 3 mm con foil de aluminio garantía 10 años sobre juntas de construcción, ancho promedio = 0.60, incluye imprimación con emulsión asfáltica y equipo para llama de gas</t>
  </si>
  <si>
    <t>Desmonte de manto en mal estado sobre terrazas y preparación de losa para imprimación</t>
  </si>
  <si>
    <t>Aplicación de manto edil AT 3 mm con foil de aluminio garantía 10 años sobre losas, incluye imprimación con emulsión asfáltica y equipo para llama de gas</t>
  </si>
  <si>
    <t>Desmonte de caballetes en mal estado y reemplazo de este en caballete de asbesto cemnto, incluye acarreo y bote</t>
  </si>
  <si>
    <t xml:space="preserve">Construcción e instalación de canal en lámina calibre 24 de sección 0.20 de ancho x 0,15 de alto, según diseño, soldada, grifada, y pintada con anticorrosivo </t>
  </si>
  <si>
    <t>Pintura en vinilo a tres manos, aplicada sobre muro</t>
  </si>
  <si>
    <t>Desmonte, limpieza y reacomodo de eternit No. 6, caballetes y limahoyas, en partes afectadas incluye suministro de ganchos donde se requiera</t>
  </si>
  <si>
    <t>Aplicación de pintura en color Celt para eternit 2 manos, incluye limpieza de eternit existente</t>
  </si>
  <si>
    <t>Reacomodo de ductos de instalaciones eléctricas, voz y datos</t>
  </si>
  <si>
    <t>ANEXO No. 03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</si>
</sst>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00000000"/>
  </numFmts>
  <fonts count="47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/>
    </xf>
    <xf numFmtId="4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 vertical="justify" wrapText="1"/>
    </xf>
    <xf numFmtId="1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0" applyNumberFormat="1" applyFont="1" applyBorder="1" applyAlignment="1">
      <alignment horizontal="justify" vertical="center"/>
    </xf>
    <xf numFmtId="3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" name="Picture 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" name="Picture 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" name="Picture 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" name="Picture 1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" name="Picture 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" name="Picture 1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4" name="Picture 1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1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" name="Picture 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7" name="Picture 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8" name="Picture 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" name="Picture 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0" name="Picture 2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1" name="Picture 2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2" name="Picture 2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3" name="Picture 2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4" name="Picture 2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5" name="Picture 2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6" name="Picture 2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7" name="Picture 2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8" name="Picture 2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9" name="Picture 2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" name="Picture 3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1" name="Picture 3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2" name="Picture 3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3" name="Picture 3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4" name="Picture 3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5" name="Picture 3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6" name="Picture 3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7" name="Picture 3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8" name="Picture 3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9" name="Picture 3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0" name="Picture 4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1" name="Picture 4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3</xdr:row>
      <xdr:rowOff>133350</xdr:rowOff>
    </xdr:to>
    <xdr:pic>
      <xdr:nvPicPr>
        <xdr:cNvPr id="42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3" name="Picture 4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4" name="Picture 4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5" name="Picture 4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6" name="Picture 4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7" name="Picture 4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8" name="Picture 4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9" name="Picture 4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0" name="Picture 5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1" name="Picture 5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2" name="Picture 5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3" name="Picture 5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4" name="Picture 5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5" name="Picture 5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6" name="Picture 5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7" name="Picture 5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8" name="Picture 5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9" name="Picture 5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0" name="Picture 6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1" name="Picture 6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2" name="Picture 6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3" name="Picture 6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4" name="Picture 6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5" name="Picture 6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6" name="Picture 6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7" name="Picture 6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8" name="Picture 6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9" name="Picture 6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0" name="Picture 7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1" name="Picture 7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2" name="Picture 7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3" name="Picture 7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4" name="Picture 7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5" name="Picture 7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6" name="Picture 7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7" name="Picture 7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8" name="Picture 7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9" name="Picture 7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0" name="Picture 8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1" name="Picture 8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2" name="Picture 8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3" name="Picture 8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3</xdr:row>
      <xdr:rowOff>133350</xdr:rowOff>
    </xdr:to>
    <xdr:pic>
      <xdr:nvPicPr>
        <xdr:cNvPr id="84" name="Picture 8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5" name="Picture 8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6" name="Picture 8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7" name="Picture 8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8" name="Picture 8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9" name="Picture 8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0" name="Picture 9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1" name="Picture 9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2" name="Picture 9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3" name="Picture 9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4" name="Picture 9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5" name="Picture 9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6" name="Picture 9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7" name="Picture 9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8" name="Picture 9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9" name="Picture 9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0" name="Picture 10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1" name="Picture 10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2" name="Picture 10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3" name="Picture 10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4" name="Picture 10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5" name="Picture 10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6" name="Picture 10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7" name="Picture 10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8" name="Picture 10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9" name="Picture 10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0" name="Picture 11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1" name="Picture 11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2" name="Picture 1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3" name="Picture 11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4" name="Picture 11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5" name="Picture 11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6" name="Picture 1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7" name="Picture 1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8" name="Picture 1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9" name="Picture 1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0" name="Picture 12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1" name="Picture 12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2" name="Picture 12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3" name="Picture 12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4" name="Picture 12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5" name="Picture 12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3</xdr:row>
      <xdr:rowOff>133350</xdr:rowOff>
    </xdr:to>
    <xdr:pic>
      <xdr:nvPicPr>
        <xdr:cNvPr id="126" name="Picture 12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7" name="Picture 12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8" name="Picture 12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9" name="Picture 12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0" name="Picture 13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1" name="Picture 13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2" name="Picture 13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3" name="Picture 13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4" name="Picture 13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5" name="Picture 13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6" name="Picture 13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7" name="Picture 13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8" name="Picture 13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9" name="Picture 13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0" name="Picture 14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1" name="Picture 14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2" name="Picture 1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3" name="Picture 14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4" name="Picture 14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5" name="Picture 14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6" name="Picture 14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7" name="Picture 14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8" name="Picture 14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9" name="Picture 14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0" name="Picture 15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1" name="Picture 15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2" name="Picture 15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3" name="Picture 15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4" name="Picture 15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5" name="Picture 15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6" name="Picture 15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7" name="Picture 15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8" name="Picture 15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9" name="Picture 15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0" name="Picture 16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1" name="Picture 16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2" name="Picture 16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3" name="Picture 16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4" name="Picture 16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5" name="Picture 16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6" name="Picture 16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7" name="Picture 16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600075</xdr:colOff>
      <xdr:row>3</xdr:row>
      <xdr:rowOff>133350</xdr:rowOff>
    </xdr:to>
    <xdr:pic>
      <xdr:nvPicPr>
        <xdr:cNvPr id="168" name="Picture 16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" name="Picture 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5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6" name="Picture 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7" name="Picture 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8" name="Picture 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9" name="Picture 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0" name="Picture 1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1" name="Picture 1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" name="Picture 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" name="Picture 1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" name="Picture 1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" name="Picture 1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" name="Picture 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7" name="Picture 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8" name="Picture 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9" name="Picture 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0" name="Picture 2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1" name="Picture 2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2" name="Picture 2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3" name="Picture 2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4" name="Picture 2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5" name="Picture 2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6" name="Picture 2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7" name="Picture 2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8" name="Picture 2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9" name="Picture 2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0" name="Picture 3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1" name="Picture 3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2" name="Picture 3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3" name="Picture 3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4" name="Picture 3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5" name="Picture 3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6" name="Picture 3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7" name="Picture 3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8" name="Picture 3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9" name="Picture 3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0" name="Picture 4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1" name="Picture 4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600075</xdr:colOff>
      <xdr:row>3</xdr:row>
      <xdr:rowOff>133350</xdr:rowOff>
    </xdr:to>
    <xdr:pic>
      <xdr:nvPicPr>
        <xdr:cNvPr id="42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" name="Picture 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5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6" name="Picture 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7" name="Picture 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8" name="Picture 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9" name="Picture 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0" name="Picture 1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1" name="Picture 1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" name="Picture 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" name="Picture 1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" name="Picture 1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" name="Picture 1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" name="Picture 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7" name="Picture 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8" name="Picture 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9" name="Picture 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0" name="Picture 2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1" name="Picture 2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2" name="Picture 2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3" name="Picture 2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4" name="Picture 2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5" name="Picture 2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6" name="Picture 2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7" name="Picture 2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8" name="Picture 2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9" name="Picture 2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0" name="Picture 3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1" name="Picture 3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2" name="Picture 3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3" name="Picture 3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4" name="Picture 3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5" name="Picture 3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6" name="Picture 3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7" name="Picture 3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8" name="Picture 3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9" name="Picture 3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0" name="Picture 4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1" name="Picture 4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600075</xdr:colOff>
      <xdr:row>3</xdr:row>
      <xdr:rowOff>133350</xdr:rowOff>
    </xdr:to>
    <xdr:pic>
      <xdr:nvPicPr>
        <xdr:cNvPr id="42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25">
      <selection activeCell="C28" sqref="C28"/>
    </sheetView>
  </sheetViews>
  <sheetFormatPr defaultColWidth="11.421875" defaultRowHeight="12.75"/>
  <cols>
    <col min="1" max="1" width="5.28125" style="0" customWidth="1"/>
    <col min="2" max="2" width="53.28125" style="0" customWidth="1"/>
    <col min="3" max="3" width="10.140625" style="0" customWidth="1"/>
    <col min="4" max="4" width="11.421875" style="3" customWidth="1"/>
    <col min="5" max="5" width="12.57421875" style="0" customWidth="1"/>
    <col min="6" max="6" width="14.42187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44" t="s">
        <v>117</v>
      </c>
      <c r="B5" s="44"/>
      <c r="C5" s="44"/>
      <c r="D5" s="44"/>
      <c r="E5" s="44"/>
      <c r="F5" s="44"/>
    </row>
    <row r="6" spans="1:6" ht="12.75">
      <c r="A6" s="4" t="s">
        <v>61</v>
      </c>
      <c r="B6" s="4"/>
      <c r="C6" s="4"/>
      <c r="D6" s="4"/>
      <c r="E6" s="4"/>
      <c r="F6" s="4"/>
    </row>
    <row r="7" spans="1:6" ht="12.75">
      <c r="A7" s="4" t="s">
        <v>62</v>
      </c>
      <c r="B7" s="4"/>
      <c r="C7" s="4"/>
      <c r="D7" s="4"/>
      <c r="E7" s="4"/>
      <c r="F7" s="4"/>
    </row>
    <row r="8" spans="1:6" ht="12.75">
      <c r="A8" s="4" t="s">
        <v>63</v>
      </c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3" t="s">
        <v>60</v>
      </c>
      <c r="F9" s="43"/>
    </row>
    <row r="10" spans="1:6" ht="12.75">
      <c r="A10" s="5" t="s">
        <v>4</v>
      </c>
      <c r="B10" s="5" t="s">
        <v>5</v>
      </c>
      <c r="C10" s="5" t="s">
        <v>6</v>
      </c>
      <c r="D10" s="5" t="s">
        <v>7</v>
      </c>
      <c r="E10" s="6" t="s">
        <v>8</v>
      </c>
      <c r="F10" s="6" t="s">
        <v>9</v>
      </c>
    </row>
    <row r="11" spans="1:6" ht="12.75">
      <c r="A11" s="5" t="s">
        <v>10</v>
      </c>
      <c r="B11" s="38" t="s">
        <v>64</v>
      </c>
      <c r="C11" s="5"/>
      <c r="D11" s="5"/>
      <c r="E11" s="6"/>
      <c r="F11" s="6"/>
    </row>
    <row r="12" spans="1:6" ht="28.5">
      <c r="A12" s="12" t="s">
        <v>12</v>
      </c>
      <c r="B12" s="13" t="s">
        <v>65</v>
      </c>
      <c r="C12" s="14" t="s">
        <v>6</v>
      </c>
      <c r="D12" s="15">
        <v>35</v>
      </c>
      <c r="E12" s="16"/>
      <c r="F12" s="16">
        <f>+E12*D12</f>
        <v>0</v>
      </c>
    </row>
    <row r="13" spans="1:6" ht="71.25">
      <c r="A13" s="12" t="s">
        <v>15</v>
      </c>
      <c r="B13" s="13" t="s">
        <v>103</v>
      </c>
      <c r="C13" s="14" t="s">
        <v>6</v>
      </c>
      <c r="D13" s="15">
        <v>70</v>
      </c>
      <c r="E13" s="16"/>
      <c r="F13" s="16">
        <f aca="true" t="shared" si="0" ref="F13:F51">+E13*D13</f>
        <v>0</v>
      </c>
    </row>
    <row r="14" spans="1:6" ht="57">
      <c r="A14" s="12" t="s">
        <v>18</v>
      </c>
      <c r="B14" s="13" t="s">
        <v>66</v>
      </c>
      <c r="C14" s="14" t="s">
        <v>48</v>
      </c>
      <c r="D14" s="15">
        <v>250</v>
      </c>
      <c r="E14" s="16"/>
      <c r="F14" s="16">
        <f t="shared" si="0"/>
        <v>0</v>
      </c>
    </row>
    <row r="15" spans="1:6" ht="28.5">
      <c r="A15" s="12" t="s">
        <v>20</v>
      </c>
      <c r="B15" s="13" t="s">
        <v>67</v>
      </c>
      <c r="C15" s="14" t="s">
        <v>14</v>
      </c>
      <c r="D15" s="15">
        <v>140</v>
      </c>
      <c r="E15" s="16"/>
      <c r="F15" s="16">
        <f t="shared" si="0"/>
        <v>0</v>
      </c>
    </row>
    <row r="16" spans="1:6" ht="42.75">
      <c r="A16" s="12" t="s">
        <v>42</v>
      </c>
      <c r="B16" s="13" t="s">
        <v>68</v>
      </c>
      <c r="C16" s="14" t="s">
        <v>14</v>
      </c>
      <c r="D16" s="15">
        <v>140</v>
      </c>
      <c r="E16" s="16"/>
      <c r="F16" s="16">
        <f t="shared" si="0"/>
        <v>0</v>
      </c>
    </row>
    <row r="17" spans="1:6" ht="42.75">
      <c r="A17" s="12" t="s">
        <v>22</v>
      </c>
      <c r="B17" s="13" t="s">
        <v>102</v>
      </c>
      <c r="C17" s="14" t="s">
        <v>6</v>
      </c>
      <c r="D17" s="15">
        <v>500</v>
      </c>
      <c r="E17" s="16"/>
      <c r="F17" s="16">
        <f t="shared" si="0"/>
        <v>0</v>
      </c>
    </row>
    <row r="18" spans="1:6" ht="42.75">
      <c r="A18" s="12" t="s">
        <v>47</v>
      </c>
      <c r="B18" s="13" t="s">
        <v>70</v>
      </c>
      <c r="C18" s="14" t="s">
        <v>6</v>
      </c>
      <c r="D18" s="15">
        <v>60</v>
      </c>
      <c r="E18" s="16"/>
      <c r="F18" s="16">
        <f t="shared" si="0"/>
        <v>0</v>
      </c>
    </row>
    <row r="19" spans="1:6" ht="42.75">
      <c r="A19" s="12" t="s">
        <v>49</v>
      </c>
      <c r="B19" s="13" t="s">
        <v>69</v>
      </c>
      <c r="C19" s="14" t="s">
        <v>6</v>
      </c>
      <c r="D19" s="15">
        <v>68</v>
      </c>
      <c r="E19" s="16"/>
      <c r="F19" s="16">
        <f t="shared" si="0"/>
        <v>0</v>
      </c>
    </row>
    <row r="20" spans="1:6" ht="28.5">
      <c r="A20" s="12" t="s">
        <v>50</v>
      </c>
      <c r="B20" s="21" t="s">
        <v>104</v>
      </c>
      <c r="C20" s="14" t="s">
        <v>6</v>
      </c>
      <c r="D20" s="15">
        <v>60</v>
      </c>
      <c r="E20" s="16"/>
      <c r="F20" s="16">
        <f t="shared" si="0"/>
        <v>0</v>
      </c>
    </row>
    <row r="21" spans="1:6" ht="28.5">
      <c r="A21" s="12" t="s">
        <v>51</v>
      </c>
      <c r="B21" s="13" t="s">
        <v>105</v>
      </c>
      <c r="C21" s="14" t="s">
        <v>6</v>
      </c>
      <c r="D21" s="15">
        <v>95</v>
      </c>
      <c r="E21" s="16"/>
      <c r="F21" s="16">
        <f t="shared" si="0"/>
        <v>0</v>
      </c>
    </row>
    <row r="22" spans="1:6" ht="28.5">
      <c r="A22" s="12" t="s">
        <v>52</v>
      </c>
      <c r="B22" s="13" t="s">
        <v>72</v>
      </c>
      <c r="C22" s="14" t="s">
        <v>14</v>
      </c>
      <c r="D22" s="15">
        <v>45</v>
      </c>
      <c r="E22" s="16"/>
      <c r="F22" s="16">
        <f t="shared" si="0"/>
        <v>0</v>
      </c>
    </row>
    <row r="23" spans="1:6" ht="42.75">
      <c r="A23" s="12" t="s">
        <v>53</v>
      </c>
      <c r="B23" s="13" t="s">
        <v>106</v>
      </c>
      <c r="C23" s="14" t="s">
        <v>14</v>
      </c>
      <c r="D23" s="15">
        <v>45</v>
      </c>
      <c r="E23" s="16"/>
      <c r="F23" s="16">
        <f t="shared" si="0"/>
        <v>0</v>
      </c>
    </row>
    <row r="24" spans="1:6" ht="28.5">
      <c r="A24" s="12" t="s">
        <v>54</v>
      </c>
      <c r="B24" s="13" t="s">
        <v>107</v>
      </c>
      <c r="C24" s="14" t="s">
        <v>14</v>
      </c>
      <c r="D24" s="15">
        <v>60</v>
      </c>
      <c r="E24" s="16"/>
      <c r="F24" s="16">
        <f t="shared" si="0"/>
        <v>0</v>
      </c>
    </row>
    <row r="25" spans="1:6" ht="71.25">
      <c r="A25" s="12" t="s">
        <v>55</v>
      </c>
      <c r="B25" s="13" t="s">
        <v>74</v>
      </c>
      <c r="C25" s="14" t="s">
        <v>6</v>
      </c>
      <c r="D25" s="15">
        <v>75</v>
      </c>
      <c r="E25" s="16"/>
      <c r="F25" s="16">
        <f t="shared" si="0"/>
        <v>0</v>
      </c>
    </row>
    <row r="26" spans="1:6" ht="57">
      <c r="A26" s="12" t="s">
        <v>56</v>
      </c>
      <c r="B26" s="13" t="s">
        <v>108</v>
      </c>
      <c r="C26" s="14" t="s">
        <v>14</v>
      </c>
      <c r="D26" s="15">
        <v>20</v>
      </c>
      <c r="E26" s="16"/>
      <c r="F26" s="16">
        <f t="shared" si="0"/>
        <v>0</v>
      </c>
    </row>
    <row r="27" spans="1:6" ht="28.5">
      <c r="A27" s="12" t="s">
        <v>57</v>
      </c>
      <c r="B27" s="13" t="s">
        <v>109</v>
      </c>
      <c r="C27" s="14" t="s">
        <v>48</v>
      </c>
      <c r="D27" s="15">
        <v>198</v>
      </c>
      <c r="E27" s="16"/>
      <c r="F27" s="16">
        <f t="shared" si="0"/>
        <v>0</v>
      </c>
    </row>
    <row r="28" spans="1:6" ht="42.75">
      <c r="A28" s="12" t="s">
        <v>58</v>
      </c>
      <c r="B28" s="13" t="s">
        <v>110</v>
      </c>
      <c r="C28" s="14" t="s">
        <v>48</v>
      </c>
      <c r="D28" s="15">
        <v>198</v>
      </c>
      <c r="E28" s="16"/>
      <c r="F28" s="16">
        <f t="shared" si="0"/>
        <v>0</v>
      </c>
    </row>
    <row r="29" spans="1:6" ht="28.5">
      <c r="A29" s="12" t="s">
        <v>71</v>
      </c>
      <c r="B29" s="13" t="s">
        <v>115</v>
      </c>
      <c r="C29" s="14" t="s">
        <v>48</v>
      </c>
      <c r="D29" s="15">
        <v>4000</v>
      </c>
      <c r="E29" s="16"/>
      <c r="F29" s="16">
        <f t="shared" si="0"/>
        <v>0</v>
      </c>
    </row>
    <row r="30" spans="1:6" ht="15">
      <c r="A30" s="17" t="s">
        <v>24</v>
      </c>
      <c r="B30" s="18" t="s">
        <v>75</v>
      </c>
      <c r="C30" s="10"/>
      <c r="D30" s="19"/>
      <c r="E30" s="20"/>
      <c r="F30" s="20"/>
    </row>
    <row r="31" spans="1:6" ht="28.5">
      <c r="A31" s="12" t="s">
        <v>33</v>
      </c>
      <c r="B31" s="13" t="s">
        <v>67</v>
      </c>
      <c r="C31" s="14" t="s">
        <v>14</v>
      </c>
      <c r="D31" s="15">
        <v>70</v>
      </c>
      <c r="E31" s="16"/>
      <c r="F31" s="16">
        <f>+E31*D31</f>
        <v>0</v>
      </c>
    </row>
    <row r="32" spans="1:6" ht="42.75">
      <c r="A32" s="12" t="s">
        <v>76</v>
      </c>
      <c r="B32" s="13" t="s">
        <v>68</v>
      </c>
      <c r="C32" s="14" t="s">
        <v>14</v>
      </c>
      <c r="D32" s="15">
        <v>70</v>
      </c>
      <c r="E32" s="16"/>
      <c r="F32" s="16">
        <f>+E32*D32</f>
        <v>0</v>
      </c>
    </row>
    <row r="33" spans="1:6" ht="42.75">
      <c r="A33" s="12" t="s">
        <v>34</v>
      </c>
      <c r="B33" s="13" t="s">
        <v>69</v>
      </c>
      <c r="C33" s="14" t="s">
        <v>6</v>
      </c>
      <c r="D33" s="15">
        <v>150</v>
      </c>
      <c r="E33" s="16"/>
      <c r="F33" s="16">
        <f>+E33*D33</f>
        <v>0</v>
      </c>
    </row>
    <row r="34" spans="1:6" ht="42.75">
      <c r="A34" s="12" t="s">
        <v>77</v>
      </c>
      <c r="B34" s="13" t="s">
        <v>111</v>
      </c>
      <c r="C34" s="14" t="s">
        <v>6</v>
      </c>
      <c r="D34" s="15">
        <v>50</v>
      </c>
      <c r="E34" s="16"/>
      <c r="F34" s="16">
        <f>+E34*D34</f>
        <v>0</v>
      </c>
    </row>
    <row r="35" spans="1:6" ht="28.5">
      <c r="A35" s="12" t="s">
        <v>78</v>
      </c>
      <c r="B35" s="13" t="s">
        <v>90</v>
      </c>
      <c r="C35" s="14" t="s">
        <v>14</v>
      </c>
      <c r="D35" s="15">
        <v>25</v>
      </c>
      <c r="E35" s="16"/>
      <c r="F35" s="16">
        <f t="shared" si="0"/>
        <v>0</v>
      </c>
    </row>
    <row r="36" spans="1:6" ht="57">
      <c r="A36" s="12" t="s">
        <v>79</v>
      </c>
      <c r="B36" s="13" t="s">
        <v>66</v>
      </c>
      <c r="C36" s="14" t="s">
        <v>48</v>
      </c>
      <c r="D36" s="15">
        <v>25</v>
      </c>
      <c r="E36" s="16"/>
      <c r="F36" s="16">
        <f t="shared" si="0"/>
        <v>0</v>
      </c>
    </row>
    <row r="37" spans="1:6" ht="28.5">
      <c r="A37" s="12" t="s">
        <v>80</v>
      </c>
      <c r="B37" s="13" t="s">
        <v>91</v>
      </c>
      <c r="C37" s="14" t="s">
        <v>6</v>
      </c>
      <c r="D37" s="15">
        <v>320</v>
      </c>
      <c r="E37" s="16"/>
      <c r="F37" s="16">
        <f t="shared" si="0"/>
        <v>0</v>
      </c>
    </row>
    <row r="38" spans="1:6" ht="28.5">
      <c r="A38" s="12" t="s">
        <v>81</v>
      </c>
      <c r="B38" s="13" t="s">
        <v>72</v>
      </c>
      <c r="C38" s="14" t="s">
        <v>14</v>
      </c>
      <c r="D38" s="15">
        <v>8</v>
      </c>
      <c r="E38" s="16"/>
      <c r="F38" s="16">
        <f t="shared" si="0"/>
        <v>0</v>
      </c>
    </row>
    <row r="39" spans="1:6" ht="42.75">
      <c r="A39" s="12" t="s">
        <v>82</v>
      </c>
      <c r="B39" s="13" t="s">
        <v>73</v>
      </c>
      <c r="C39" s="14" t="s">
        <v>14</v>
      </c>
      <c r="D39" s="15">
        <v>8</v>
      </c>
      <c r="E39" s="16"/>
      <c r="F39" s="16">
        <f t="shared" si="0"/>
        <v>0</v>
      </c>
    </row>
    <row r="40" spans="1:6" ht="14.25">
      <c r="A40" s="12" t="s">
        <v>83</v>
      </c>
      <c r="B40" s="13" t="s">
        <v>92</v>
      </c>
      <c r="C40" s="14" t="s">
        <v>14</v>
      </c>
      <c r="D40" s="15">
        <v>90</v>
      </c>
      <c r="E40" s="16"/>
      <c r="F40" s="16">
        <f t="shared" si="0"/>
        <v>0</v>
      </c>
    </row>
    <row r="41" spans="1:6" ht="42.75">
      <c r="A41" s="12" t="s">
        <v>84</v>
      </c>
      <c r="B41" s="13" t="s">
        <v>112</v>
      </c>
      <c r="C41" s="14" t="s">
        <v>14</v>
      </c>
      <c r="D41" s="15">
        <v>90</v>
      </c>
      <c r="E41" s="16"/>
      <c r="F41" s="16">
        <f t="shared" si="0"/>
        <v>0</v>
      </c>
    </row>
    <row r="42" spans="1:6" ht="42.75">
      <c r="A42" s="12"/>
      <c r="B42" s="13" t="s">
        <v>114</v>
      </c>
      <c r="C42" s="14" t="s">
        <v>48</v>
      </c>
      <c r="D42" s="15">
        <v>700</v>
      </c>
      <c r="E42" s="16"/>
      <c r="F42" s="16">
        <f t="shared" si="0"/>
        <v>0</v>
      </c>
    </row>
    <row r="43" spans="1:6" ht="28.5">
      <c r="A43" s="12" t="s">
        <v>85</v>
      </c>
      <c r="B43" s="13" t="s">
        <v>115</v>
      </c>
      <c r="C43" s="14" t="s">
        <v>48</v>
      </c>
      <c r="D43" s="15">
        <v>2100</v>
      </c>
      <c r="E43" s="16"/>
      <c r="F43" s="16">
        <f t="shared" si="0"/>
        <v>0</v>
      </c>
    </row>
    <row r="44" spans="1:6" ht="28.5">
      <c r="A44" s="12" t="s">
        <v>86</v>
      </c>
      <c r="B44" s="13" t="s">
        <v>93</v>
      </c>
      <c r="C44" s="14" t="s">
        <v>48</v>
      </c>
      <c r="D44" s="15">
        <v>33</v>
      </c>
      <c r="E44" s="16"/>
      <c r="F44" s="16">
        <f t="shared" si="0"/>
        <v>0</v>
      </c>
    </row>
    <row r="45" spans="1:6" ht="71.25">
      <c r="A45" s="12" t="s">
        <v>87</v>
      </c>
      <c r="B45" s="39" t="s">
        <v>94</v>
      </c>
      <c r="C45" s="14" t="s">
        <v>48</v>
      </c>
      <c r="D45" s="15">
        <v>76</v>
      </c>
      <c r="E45" s="16"/>
      <c r="F45" s="40">
        <f>+E45*D45</f>
        <v>0</v>
      </c>
    </row>
    <row r="46" spans="1:6" ht="14.25">
      <c r="A46" s="12" t="s">
        <v>88</v>
      </c>
      <c r="B46" s="13" t="s">
        <v>95</v>
      </c>
      <c r="C46" s="14" t="s">
        <v>96</v>
      </c>
      <c r="D46" s="15">
        <v>12</v>
      </c>
      <c r="E46" s="16"/>
      <c r="F46" s="16">
        <f t="shared" si="0"/>
        <v>0</v>
      </c>
    </row>
    <row r="47" spans="1:6" ht="28.5">
      <c r="A47" s="12" t="s">
        <v>89</v>
      </c>
      <c r="B47" s="13" t="s">
        <v>97</v>
      </c>
      <c r="C47" s="14" t="s">
        <v>48</v>
      </c>
      <c r="D47" s="15">
        <v>280</v>
      </c>
      <c r="E47" s="16"/>
      <c r="F47" s="16">
        <f t="shared" si="0"/>
        <v>0</v>
      </c>
    </row>
    <row r="48" spans="1:6" ht="14.25">
      <c r="A48" s="12" t="s">
        <v>99</v>
      </c>
      <c r="B48" s="13" t="s">
        <v>98</v>
      </c>
      <c r="C48" s="14" t="s">
        <v>48</v>
      </c>
      <c r="D48" s="15">
        <v>200</v>
      </c>
      <c r="E48" s="16"/>
      <c r="F48" s="16">
        <f t="shared" si="0"/>
        <v>0</v>
      </c>
    </row>
    <row r="49" spans="1:6" ht="14.25">
      <c r="A49" s="12" t="s">
        <v>100</v>
      </c>
      <c r="B49" s="13" t="s">
        <v>113</v>
      </c>
      <c r="C49" s="14" t="s">
        <v>48</v>
      </c>
      <c r="D49" s="15">
        <v>450</v>
      </c>
      <c r="E49" s="16"/>
      <c r="F49" s="16">
        <f t="shared" si="0"/>
        <v>0</v>
      </c>
    </row>
    <row r="50" spans="1:6" ht="28.5">
      <c r="A50" s="12"/>
      <c r="B50" s="13" t="s">
        <v>116</v>
      </c>
      <c r="C50" s="14" t="s">
        <v>26</v>
      </c>
      <c r="D50" s="15">
        <v>1</v>
      </c>
      <c r="E50" s="16"/>
      <c r="F50" s="16">
        <f t="shared" si="0"/>
        <v>0</v>
      </c>
    </row>
    <row r="51" spans="1:6" ht="14.25">
      <c r="A51" s="12" t="s">
        <v>101</v>
      </c>
      <c r="B51" s="21" t="s">
        <v>59</v>
      </c>
      <c r="C51" s="14" t="s">
        <v>26</v>
      </c>
      <c r="D51" s="15">
        <v>1</v>
      </c>
      <c r="E51" s="16"/>
      <c r="F51" s="16">
        <f t="shared" si="0"/>
        <v>0</v>
      </c>
    </row>
    <row r="52" spans="1:6" ht="15.75">
      <c r="A52" s="26"/>
      <c r="B52" s="27" t="s">
        <v>27</v>
      </c>
      <c r="C52" s="28"/>
      <c r="D52" s="29"/>
      <c r="E52" s="30"/>
      <c r="F52" s="24"/>
    </row>
    <row r="53" spans="1:6" ht="15.75">
      <c r="A53" s="26"/>
      <c r="B53" s="27" t="s">
        <v>43</v>
      </c>
      <c r="C53" s="28"/>
      <c r="D53" s="29"/>
      <c r="E53" s="30"/>
      <c r="F53" s="24"/>
    </row>
    <row r="54" spans="1:6" ht="15.75">
      <c r="A54" s="26"/>
      <c r="B54" s="27" t="s">
        <v>28</v>
      </c>
      <c r="C54" s="28"/>
      <c r="D54" s="29"/>
      <c r="E54" s="30"/>
      <c r="F54" s="24"/>
    </row>
    <row r="55" spans="1:6" ht="15.75">
      <c r="A55" s="26"/>
      <c r="B55" s="27" t="s">
        <v>44</v>
      </c>
      <c r="C55" s="28"/>
      <c r="D55" s="29"/>
      <c r="E55" s="30"/>
      <c r="F55" s="24"/>
    </row>
    <row r="56" spans="1:6" ht="15.75">
      <c r="A56" s="26"/>
      <c r="B56" s="27" t="s">
        <v>30</v>
      </c>
      <c r="C56" s="28"/>
      <c r="D56" s="29"/>
      <c r="E56" s="30"/>
      <c r="F56" s="24"/>
    </row>
    <row r="57" spans="1:6" ht="15.75">
      <c r="A57" s="32"/>
      <c r="B57" s="33"/>
      <c r="C57" s="34"/>
      <c r="D57" s="35"/>
      <c r="E57" s="36"/>
      <c r="F57" s="37"/>
    </row>
    <row r="58" spans="1:6" ht="15.75">
      <c r="A58" s="32"/>
      <c r="B58" s="33"/>
      <c r="C58" s="34"/>
      <c r="D58" s="35"/>
      <c r="E58" s="36"/>
      <c r="F58" s="37"/>
    </row>
    <row r="59" spans="1:6" ht="12.75">
      <c r="A59" s="7"/>
      <c r="B59" s="7"/>
      <c r="C59" s="7"/>
      <c r="D59" s="7"/>
      <c r="E59" s="7"/>
      <c r="F59" s="7"/>
    </row>
    <row r="60" spans="1:6" ht="12.75">
      <c r="A60" s="8"/>
      <c r="B60" s="8"/>
      <c r="C60" s="8"/>
      <c r="D60" s="9"/>
      <c r="E60" s="8"/>
      <c r="F60" s="8"/>
    </row>
    <row r="61" spans="1:6" ht="12.75">
      <c r="A61" s="8"/>
      <c r="B61" s="8"/>
      <c r="C61" s="8"/>
      <c r="D61" s="9"/>
      <c r="E61" s="8"/>
      <c r="F61" s="42"/>
    </row>
    <row r="62" spans="1:6" ht="12.75">
      <c r="A62" s="8"/>
      <c r="B62" s="8"/>
      <c r="C62" s="8"/>
      <c r="D62" s="9"/>
      <c r="E62" s="8"/>
      <c r="F62" s="42"/>
    </row>
    <row r="63" spans="1:6" ht="12.75">
      <c r="A63" s="8"/>
      <c r="B63" s="8"/>
      <c r="C63" s="8"/>
      <c r="D63" s="9"/>
      <c r="E63" s="8"/>
      <c r="F63" s="8"/>
    </row>
    <row r="64" spans="1:6" ht="12.75">
      <c r="A64" s="8"/>
      <c r="B64" s="8"/>
      <c r="C64" s="8"/>
      <c r="D64" s="9"/>
      <c r="E64" s="8"/>
      <c r="F64" s="8"/>
    </row>
  </sheetData>
  <sheetProtection/>
  <mergeCells count="2">
    <mergeCell ref="E9:F9"/>
    <mergeCell ref="A5:F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="120" zoomScaleNormal="120" zoomScalePageLayoutView="0" workbookViewId="0" topLeftCell="A40">
      <selection activeCell="B60" sqref="B60"/>
    </sheetView>
  </sheetViews>
  <sheetFormatPr defaultColWidth="11.421875" defaultRowHeight="12.75"/>
  <cols>
    <col min="1" max="1" width="5.28125" style="0" customWidth="1"/>
    <col min="2" max="2" width="48.28125" style="0" customWidth="1"/>
    <col min="3" max="3" width="10.140625" style="0" customWidth="1"/>
    <col min="4" max="4" width="11.421875" style="3" customWidth="1"/>
    <col min="5" max="5" width="12.57421875" style="0" customWidth="1"/>
    <col min="6" max="6" width="14.42187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4" t="s">
        <v>61</v>
      </c>
      <c r="B5" s="4"/>
      <c r="C5" s="4"/>
      <c r="D5" s="4"/>
      <c r="E5" s="4"/>
      <c r="F5" s="4"/>
    </row>
    <row r="6" spans="1:6" ht="12.75">
      <c r="A6" s="4" t="s">
        <v>62</v>
      </c>
      <c r="B6" s="4"/>
      <c r="C6" s="4"/>
      <c r="D6" s="4"/>
      <c r="E6" s="4"/>
      <c r="F6" s="4"/>
    </row>
    <row r="7" spans="1:6" ht="12.75">
      <c r="A7" s="4" t="s">
        <v>63</v>
      </c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3" t="s">
        <v>60</v>
      </c>
      <c r="F8" s="43"/>
    </row>
    <row r="9" spans="1:6" ht="12.75">
      <c r="A9" s="5" t="s">
        <v>4</v>
      </c>
      <c r="B9" s="5" t="s">
        <v>5</v>
      </c>
      <c r="C9" s="5" t="s">
        <v>6</v>
      </c>
      <c r="D9" s="5" t="s">
        <v>7</v>
      </c>
      <c r="E9" s="6" t="s">
        <v>8</v>
      </c>
      <c r="F9" s="6" t="s">
        <v>9</v>
      </c>
    </row>
    <row r="10" spans="1:6" ht="12.75">
      <c r="A10" s="5" t="s">
        <v>10</v>
      </c>
      <c r="B10" s="38" t="s">
        <v>64</v>
      </c>
      <c r="C10" s="5"/>
      <c r="D10" s="5"/>
      <c r="E10" s="6"/>
      <c r="F10" s="6"/>
    </row>
    <row r="11" spans="1:6" ht="28.5">
      <c r="A11" s="12" t="s">
        <v>12</v>
      </c>
      <c r="B11" s="13" t="s">
        <v>65</v>
      </c>
      <c r="C11" s="14" t="s">
        <v>6</v>
      </c>
      <c r="D11" s="15">
        <v>35</v>
      </c>
      <c r="E11" s="16">
        <v>6500</v>
      </c>
      <c r="F11" s="16">
        <f>+E11*D11</f>
        <v>227500</v>
      </c>
    </row>
    <row r="12" spans="1:6" ht="85.5">
      <c r="A12" s="12" t="s">
        <v>15</v>
      </c>
      <c r="B12" s="13" t="s">
        <v>103</v>
      </c>
      <c r="C12" s="14" t="s">
        <v>6</v>
      </c>
      <c r="D12" s="15">
        <v>70</v>
      </c>
      <c r="E12" s="16">
        <v>47970</v>
      </c>
      <c r="F12" s="16">
        <f aca="true" t="shared" si="0" ref="F12:F19">+E12*D12</f>
        <v>3357900</v>
      </c>
    </row>
    <row r="13" spans="1:6" ht="57">
      <c r="A13" s="12" t="s">
        <v>18</v>
      </c>
      <c r="B13" s="13" t="s">
        <v>66</v>
      </c>
      <c r="C13" s="14" t="s">
        <v>48</v>
      </c>
      <c r="D13" s="15">
        <v>250</v>
      </c>
      <c r="E13" s="16">
        <v>36093</v>
      </c>
      <c r="F13" s="16">
        <f t="shared" si="0"/>
        <v>9023250</v>
      </c>
    </row>
    <row r="14" spans="1:6" ht="28.5">
      <c r="A14" s="12" t="s">
        <v>20</v>
      </c>
      <c r="B14" s="13" t="s">
        <v>67</v>
      </c>
      <c r="C14" s="14" t="s">
        <v>14</v>
      </c>
      <c r="D14" s="15">
        <v>140</v>
      </c>
      <c r="E14" s="16">
        <v>2500</v>
      </c>
      <c r="F14" s="16">
        <f t="shared" si="0"/>
        <v>350000</v>
      </c>
    </row>
    <row r="15" spans="1:6" ht="57">
      <c r="A15" s="12" t="s">
        <v>42</v>
      </c>
      <c r="B15" s="13" t="s">
        <v>68</v>
      </c>
      <c r="C15" s="14" t="s">
        <v>14</v>
      </c>
      <c r="D15" s="15">
        <v>140</v>
      </c>
      <c r="E15" s="16">
        <v>8260</v>
      </c>
      <c r="F15" s="16">
        <f t="shared" si="0"/>
        <v>1156400</v>
      </c>
    </row>
    <row r="16" spans="1:6" ht="42.75">
      <c r="A16" s="12" t="s">
        <v>22</v>
      </c>
      <c r="B16" s="13" t="s">
        <v>102</v>
      </c>
      <c r="C16" s="14" t="s">
        <v>6</v>
      </c>
      <c r="D16" s="15">
        <v>500</v>
      </c>
      <c r="E16" s="16">
        <v>5000</v>
      </c>
      <c r="F16" s="16">
        <f t="shared" si="0"/>
        <v>2500000</v>
      </c>
    </row>
    <row r="17" spans="1:6" ht="42.75">
      <c r="A17" s="12" t="s">
        <v>47</v>
      </c>
      <c r="B17" s="13" t="s">
        <v>70</v>
      </c>
      <c r="C17" s="14" t="s">
        <v>6</v>
      </c>
      <c r="D17" s="15">
        <v>60</v>
      </c>
      <c r="E17" s="16">
        <v>34861</v>
      </c>
      <c r="F17" s="16">
        <f t="shared" si="0"/>
        <v>2091660</v>
      </c>
    </row>
    <row r="18" spans="1:6" ht="42.75">
      <c r="A18" s="12" t="s">
        <v>49</v>
      </c>
      <c r="B18" s="13" t="s">
        <v>69</v>
      </c>
      <c r="C18" s="14" t="s">
        <v>6</v>
      </c>
      <c r="D18" s="15">
        <v>68</v>
      </c>
      <c r="E18" s="16">
        <v>30140</v>
      </c>
      <c r="F18" s="16">
        <f t="shared" si="0"/>
        <v>2049520</v>
      </c>
    </row>
    <row r="19" spans="1:6" ht="42.75">
      <c r="A19" s="12" t="s">
        <v>50</v>
      </c>
      <c r="B19" s="21" t="s">
        <v>104</v>
      </c>
      <c r="C19" s="14" t="s">
        <v>6</v>
      </c>
      <c r="D19" s="15">
        <v>60</v>
      </c>
      <c r="E19" s="16">
        <v>24941</v>
      </c>
      <c r="F19" s="16">
        <f t="shared" si="0"/>
        <v>1496460</v>
      </c>
    </row>
    <row r="20" spans="1:6" ht="42.75">
      <c r="A20" s="12" t="s">
        <v>51</v>
      </c>
      <c r="B20" s="13" t="s">
        <v>105</v>
      </c>
      <c r="C20" s="14" t="s">
        <v>6</v>
      </c>
      <c r="D20" s="15">
        <v>95</v>
      </c>
      <c r="E20" s="16">
        <v>19938</v>
      </c>
      <c r="F20" s="16">
        <f aca="true" t="shared" si="1" ref="F20:F50">+E20*D20</f>
        <v>1894110</v>
      </c>
    </row>
    <row r="21" spans="1:6" ht="28.5">
      <c r="A21" s="12" t="s">
        <v>52</v>
      </c>
      <c r="B21" s="13" t="s">
        <v>72</v>
      </c>
      <c r="C21" s="14" t="s">
        <v>14</v>
      </c>
      <c r="D21" s="15">
        <v>45</v>
      </c>
      <c r="E21" s="16">
        <v>10200</v>
      </c>
      <c r="F21" s="16">
        <f t="shared" si="1"/>
        <v>459000</v>
      </c>
    </row>
    <row r="22" spans="1:6" ht="57">
      <c r="A22" s="12" t="s">
        <v>53</v>
      </c>
      <c r="B22" s="13" t="s">
        <v>106</v>
      </c>
      <c r="C22" s="14" t="s">
        <v>14</v>
      </c>
      <c r="D22" s="15">
        <v>45</v>
      </c>
      <c r="E22" s="16">
        <v>40858</v>
      </c>
      <c r="F22" s="16">
        <f t="shared" si="1"/>
        <v>1838610</v>
      </c>
    </row>
    <row r="23" spans="1:6" ht="28.5">
      <c r="A23" s="12" t="s">
        <v>54</v>
      </c>
      <c r="B23" s="13" t="s">
        <v>107</v>
      </c>
      <c r="C23" s="14" t="s">
        <v>14</v>
      </c>
      <c r="D23" s="15">
        <v>60</v>
      </c>
      <c r="E23" s="16">
        <v>11200</v>
      </c>
      <c r="F23" s="16">
        <f t="shared" si="1"/>
        <v>672000</v>
      </c>
    </row>
    <row r="24" spans="1:6" ht="71.25">
      <c r="A24" s="12" t="s">
        <v>55</v>
      </c>
      <c r="B24" s="13" t="s">
        <v>74</v>
      </c>
      <c r="C24" s="14" t="s">
        <v>6</v>
      </c>
      <c r="D24" s="15">
        <v>75</v>
      </c>
      <c r="E24" s="16">
        <v>30309</v>
      </c>
      <c r="F24" s="16">
        <f t="shared" si="1"/>
        <v>2273175</v>
      </c>
    </row>
    <row r="25" spans="1:6" ht="71.25">
      <c r="A25" s="12" t="s">
        <v>56</v>
      </c>
      <c r="B25" s="13" t="s">
        <v>108</v>
      </c>
      <c r="C25" s="14" t="s">
        <v>14</v>
      </c>
      <c r="D25" s="15">
        <v>20</v>
      </c>
      <c r="E25" s="16">
        <v>22400</v>
      </c>
      <c r="F25" s="16">
        <f t="shared" si="1"/>
        <v>448000</v>
      </c>
    </row>
    <row r="26" spans="1:6" ht="28.5">
      <c r="A26" s="12" t="s">
        <v>57</v>
      </c>
      <c r="B26" s="13" t="s">
        <v>109</v>
      </c>
      <c r="C26" s="14" t="s">
        <v>48</v>
      </c>
      <c r="D26" s="15">
        <v>198</v>
      </c>
      <c r="E26" s="16">
        <v>3500</v>
      </c>
      <c r="F26" s="16">
        <f t="shared" si="1"/>
        <v>693000</v>
      </c>
    </row>
    <row r="27" spans="1:6" ht="57">
      <c r="A27" s="12" t="s">
        <v>58</v>
      </c>
      <c r="B27" s="13" t="s">
        <v>110</v>
      </c>
      <c r="C27" s="14" t="s">
        <v>48</v>
      </c>
      <c r="D27" s="15">
        <v>198</v>
      </c>
      <c r="E27" s="16">
        <v>36039</v>
      </c>
      <c r="F27" s="16">
        <f t="shared" si="1"/>
        <v>7135722</v>
      </c>
    </row>
    <row r="28" spans="1:6" ht="28.5">
      <c r="A28" s="12" t="s">
        <v>71</v>
      </c>
      <c r="B28" s="13" t="s">
        <v>115</v>
      </c>
      <c r="C28" s="14" t="s">
        <v>48</v>
      </c>
      <c r="D28" s="15">
        <v>4000</v>
      </c>
      <c r="E28" s="16">
        <v>4675</v>
      </c>
      <c r="F28" s="16">
        <f t="shared" si="1"/>
        <v>18700000</v>
      </c>
    </row>
    <row r="29" spans="1:6" s="41" customFormat="1" ht="15">
      <c r="A29" s="17" t="s">
        <v>24</v>
      </c>
      <c r="B29" s="18" t="s">
        <v>75</v>
      </c>
      <c r="C29" s="10"/>
      <c r="D29" s="19"/>
      <c r="E29" s="20"/>
      <c r="F29" s="20"/>
    </row>
    <row r="30" spans="1:6" ht="28.5">
      <c r="A30" s="12" t="s">
        <v>33</v>
      </c>
      <c r="B30" s="13" t="s">
        <v>67</v>
      </c>
      <c r="C30" s="14" t="s">
        <v>14</v>
      </c>
      <c r="D30" s="15">
        <v>70</v>
      </c>
      <c r="E30" s="16">
        <v>2500</v>
      </c>
      <c r="F30" s="16">
        <f>+E30*D30</f>
        <v>175000</v>
      </c>
    </row>
    <row r="31" spans="1:6" ht="57">
      <c r="A31" s="12" t="s">
        <v>76</v>
      </c>
      <c r="B31" s="13" t="s">
        <v>68</v>
      </c>
      <c r="C31" s="14" t="s">
        <v>14</v>
      </c>
      <c r="D31" s="15">
        <v>70</v>
      </c>
      <c r="E31" s="16">
        <v>8260</v>
      </c>
      <c r="F31" s="16">
        <f>+E31*D31</f>
        <v>578200</v>
      </c>
    </row>
    <row r="32" spans="1:6" ht="42.75">
      <c r="A32" s="12" t="s">
        <v>34</v>
      </c>
      <c r="B32" s="13" t="s">
        <v>69</v>
      </c>
      <c r="C32" s="14" t="s">
        <v>6</v>
      </c>
      <c r="D32" s="15">
        <v>150</v>
      </c>
      <c r="E32" s="16">
        <v>30140</v>
      </c>
      <c r="F32" s="16">
        <f>+E32*D32</f>
        <v>4521000</v>
      </c>
    </row>
    <row r="33" spans="1:6" ht="42.75">
      <c r="A33" s="12" t="s">
        <v>77</v>
      </c>
      <c r="B33" s="13" t="s">
        <v>111</v>
      </c>
      <c r="C33" s="14" t="s">
        <v>6</v>
      </c>
      <c r="D33" s="15">
        <v>50</v>
      </c>
      <c r="E33" s="16">
        <v>19938</v>
      </c>
      <c r="F33" s="16">
        <f>+E33*D33</f>
        <v>996900</v>
      </c>
    </row>
    <row r="34" spans="1:6" ht="28.5">
      <c r="A34" s="12" t="s">
        <v>78</v>
      </c>
      <c r="B34" s="13" t="s">
        <v>90</v>
      </c>
      <c r="C34" s="14" t="s">
        <v>14</v>
      </c>
      <c r="D34" s="15">
        <v>25</v>
      </c>
      <c r="E34" s="16">
        <v>7500</v>
      </c>
      <c r="F34" s="16">
        <f t="shared" si="1"/>
        <v>187500</v>
      </c>
    </row>
    <row r="35" spans="1:6" ht="57">
      <c r="A35" s="12" t="s">
        <v>79</v>
      </c>
      <c r="B35" s="13" t="s">
        <v>66</v>
      </c>
      <c r="C35" s="14" t="s">
        <v>48</v>
      </c>
      <c r="D35" s="15">
        <v>25</v>
      </c>
      <c r="E35" s="16">
        <v>36093</v>
      </c>
      <c r="F35" s="16">
        <f t="shared" si="1"/>
        <v>902325</v>
      </c>
    </row>
    <row r="36" spans="1:6" ht="28.5">
      <c r="A36" s="12" t="s">
        <v>80</v>
      </c>
      <c r="B36" s="13" t="s">
        <v>91</v>
      </c>
      <c r="C36" s="14" t="s">
        <v>6</v>
      </c>
      <c r="D36" s="15">
        <v>320</v>
      </c>
      <c r="E36" s="16">
        <v>650</v>
      </c>
      <c r="F36" s="16">
        <f t="shared" si="1"/>
        <v>208000</v>
      </c>
    </row>
    <row r="37" spans="1:6" ht="28.5">
      <c r="A37" s="12" t="s">
        <v>81</v>
      </c>
      <c r="B37" s="13" t="s">
        <v>72</v>
      </c>
      <c r="C37" s="14" t="s">
        <v>14</v>
      </c>
      <c r="D37" s="15">
        <v>8</v>
      </c>
      <c r="E37" s="16">
        <v>10200</v>
      </c>
      <c r="F37" s="16">
        <f>+E37*D37</f>
        <v>81600</v>
      </c>
    </row>
    <row r="38" spans="1:6" ht="42.75">
      <c r="A38" s="12" t="s">
        <v>82</v>
      </c>
      <c r="B38" s="13" t="s">
        <v>73</v>
      </c>
      <c r="C38" s="14" t="s">
        <v>14</v>
      </c>
      <c r="D38" s="15">
        <v>8</v>
      </c>
      <c r="E38" s="16">
        <v>40858</v>
      </c>
      <c r="F38" s="16">
        <f>+E38*D38</f>
        <v>326864</v>
      </c>
    </row>
    <row r="39" spans="1:6" ht="14.25">
      <c r="A39" s="12" t="s">
        <v>83</v>
      </c>
      <c r="B39" s="13" t="s">
        <v>92</v>
      </c>
      <c r="C39" s="14" t="s">
        <v>14</v>
      </c>
      <c r="D39" s="15">
        <v>90</v>
      </c>
      <c r="E39" s="16">
        <v>3000</v>
      </c>
      <c r="F39" s="16">
        <f t="shared" si="1"/>
        <v>270000</v>
      </c>
    </row>
    <row r="40" spans="1:6" ht="57">
      <c r="A40" s="12" t="s">
        <v>84</v>
      </c>
      <c r="B40" s="13" t="s">
        <v>112</v>
      </c>
      <c r="C40" s="14" t="s">
        <v>14</v>
      </c>
      <c r="D40" s="15">
        <v>90</v>
      </c>
      <c r="E40" s="16">
        <v>42500</v>
      </c>
      <c r="F40" s="16">
        <f t="shared" si="1"/>
        <v>3825000</v>
      </c>
    </row>
    <row r="41" spans="1:6" ht="42.75">
      <c r="A41" s="12"/>
      <c r="B41" s="13" t="s">
        <v>114</v>
      </c>
      <c r="C41" s="14" t="s">
        <v>48</v>
      </c>
      <c r="D41" s="15">
        <v>700</v>
      </c>
      <c r="E41" s="16">
        <v>7800</v>
      </c>
      <c r="F41" s="16">
        <f t="shared" si="1"/>
        <v>5460000</v>
      </c>
    </row>
    <row r="42" spans="1:6" ht="28.5">
      <c r="A42" s="12" t="s">
        <v>85</v>
      </c>
      <c r="B42" s="13" t="s">
        <v>115</v>
      </c>
      <c r="C42" s="14" t="s">
        <v>48</v>
      </c>
      <c r="D42" s="15">
        <v>2100</v>
      </c>
      <c r="E42" s="16">
        <v>4675</v>
      </c>
      <c r="F42" s="16">
        <f t="shared" si="1"/>
        <v>9817500</v>
      </c>
    </row>
    <row r="43" spans="1:6" ht="42.75">
      <c r="A43" s="12" t="s">
        <v>86</v>
      </c>
      <c r="B43" s="13" t="s">
        <v>93</v>
      </c>
      <c r="C43" s="14" t="s">
        <v>48</v>
      </c>
      <c r="D43" s="15">
        <v>33</v>
      </c>
      <c r="E43" s="16">
        <v>9500</v>
      </c>
      <c r="F43" s="16">
        <f t="shared" si="1"/>
        <v>313500</v>
      </c>
    </row>
    <row r="44" spans="1:6" ht="85.5">
      <c r="A44" s="12" t="s">
        <v>87</v>
      </c>
      <c r="B44" s="39" t="s">
        <v>94</v>
      </c>
      <c r="C44" s="14" t="s">
        <v>48</v>
      </c>
      <c r="D44" s="15">
        <v>76</v>
      </c>
      <c r="E44" s="16">
        <v>50400</v>
      </c>
      <c r="F44" s="40">
        <f>+E44*D44</f>
        <v>3830400</v>
      </c>
    </row>
    <row r="45" spans="1:6" ht="14.25">
      <c r="A45" s="12" t="s">
        <v>88</v>
      </c>
      <c r="B45" s="13" t="s">
        <v>95</v>
      </c>
      <c r="C45" s="14" t="s">
        <v>96</v>
      </c>
      <c r="D45" s="15">
        <v>12</v>
      </c>
      <c r="E45" s="16">
        <v>66100</v>
      </c>
      <c r="F45" s="16">
        <f t="shared" si="1"/>
        <v>793200</v>
      </c>
    </row>
    <row r="46" spans="1:6" ht="28.5">
      <c r="A46" s="12" t="s">
        <v>89</v>
      </c>
      <c r="B46" s="13" t="s">
        <v>97</v>
      </c>
      <c r="C46" s="14" t="s">
        <v>48</v>
      </c>
      <c r="D46" s="15">
        <v>280</v>
      </c>
      <c r="E46" s="16">
        <v>6487</v>
      </c>
      <c r="F46" s="16">
        <f t="shared" si="1"/>
        <v>1816360</v>
      </c>
    </row>
    <row r="47" spans="1:6" ht="28.5">
      <c r="A47" s="12" t="s">
        <v>99</v>
      </c>
      <c r="B47" s="13" t="s">
        <v>98</v>
      </c>
      <c r="C47" s="14" t="s">
        <v>48</v>
      </c>
      <c r="D47" s="15">
        <v>200</v>
      </c>
      <c r="E47" s="16">
        <v>6487</v>
      </c>
      <c r="F47" s="16">
        <f t="shared" si="1"/>
        <v>1297400</v>
      </c>
    </row>
    <row r="48" spans="1:6" ht="28.5">
      <c r="A48" s="12" t="s">
        <v>100</v>
      </c>
      <c r="B48" s="13" t="s">
        <v>113</v>
      </c>
      <c r="C48" s="14" t="s">
        <v>48</v>
      </c>
      <c r="D48" s="15">
        <v>450</v>
      </c>
      <c r="E48" s="16">
        <v>6287</v>
      </c>
      <c r="F48" s="16">
        <f t="shared" si="1"/>
        <v>2829150</v>
      </c>
    </row>
    <row r="49" spans="1:6" ht="28.5">
      <c r="A49" s="12"/>
      <c r="B49" s="13" t="s">
        <v>116</v>
      </c>
      <c r="C49" s="14" t="s">
        <v>26</v>
      </c>
      <c r="D49" s="15">
        <v>1</v>
      </c>
      <c r="E49" s="16">
        <v>673300</v>
      </c>
      <c r="F49" s="16">
        <f t="shared" si="1"/>
        <v>673300</v>
      </c>
    </row>
    <row r="50" spans="1:6" ht="14.25">
      <c r="A50" s="12" t="s">
        <v>101</v>
      </c>
      <c r="B50" s="21" t="s">
        <v>59</v>
      </c>
      <c r="C50" s="14" t="s">
        <v>26</v>
      </c>
      <c r="D50" s="15">
        <v>1</v>
      </c>
      <c r="E50" s="16">
        <v>120000</v>
      </c>
      <c r="F50" s="16">
        <f t="shared" si="1"/>
        <v>120000</v>
      </c>
    </row>
    <row r="51" spans="1:6" s="31" customFormat="1" ht="14.25" customHeight="1">
      <c r="A51" s="26"/>
      <c r="B51" s="27" t="s">
        <v>27</v>
      </c>
      <c r="C51" s="28"/>
      <c r="D51" s="29"/>
      <c r="E51" s="30"/>
      <c r="F51" s="24">
        <f>SUM(F11:F50)</f>
        <v>95389506</v>
      </c>
    </row>
    <row r="52" spans="1:6" s="31" customFormat="1" ht="14.25" customHeight="1">
      <c r="A52" s="26"/>
      <c r="B52" s="27" t="s">
        <v>38</v>
      </c>
      <c r="C52" s="28"/>
      <c r="D52" s="29"/>
      <c r="E52" s="30"/>
      <c r="F52" s="24">
        <f>+F51*0.25</f>
        <v>23847376.5</v>
      </c>
    </row>
    <row r="53" spans="1:6" s="31" customFormat="1" ht="15.75" customHeight="1">
      <c r="A53" s="26"/>
      <c r="B53" s="27" t="s">
        <v>28</v>
      </c>
      <c r="C53" s="28"/>
      <c r="D53" s="29"/>
      <c r="E53" s="30"/>
      <c r="F53" s="24">
        <f>+F52+F51</f>
        <v>119236882.5</v>
      </c>
    </row>
    <row r="54" spans="1:6" s="31" customFormat="1" ht="13.5" customHeight="1">
      <c r="A54" s="26"/>
      <c r="B54" s="27" t="s">
        <v>29</v>
      </c>
      <c r="C54" s="28"/>
      <c r="D54" s="29"/>
      <c r="E54" s="30"/>
      <c r="F54" s="24">
        <f>+(F51*0.05)*0.16+1</f>
        <v>763117.048</v>
      </c>
    </row>
    <row r="55" spans="1:6" s="31" customFormat="1" ht="13.5" customHeight="1">
      <c r="A55" s="26"/>
      <c r="B55" s="27" t="s">
        <v>30</v>
      </c>
      <c r="C55" s="28"/>
      <c r="D55" s="29"/>
      <c r="E55" s="30"/>
      <c r="F55" s="24">
        <f>+F54+F53</f>
        <v>119999999.548</v>
      </c>
    </row>
    <row r="56" spans="1:6" s="31" customFormat="1" ht="13.5" customHeight="1">
      <c r="A56" s="32"/>
      <c r="B56" s="33"/>
      <c r="C56" s="34"/>
      <c r="D56" s="35"/>
      <c r="E56" s="36"/>
      <c r="F56" s="37"/>
    </row>
    <row r="57" spans="1:6" s="31" customFormat="1" ht="13.5" customHeight="1">
      <c r="A57" s="32"/>
      <c r="B57" s="33"/>
      <c r="C57" s="34"/>
      <c r="D57" s="35"/>
      <c r="E57" s="36"/>
      <c r="F57" s="37"/>
    </row>
    <row r="58" spans="1:6" ht="12.75">
      <c r="A58" s="7"/>
      <c r="B58" s="7"/>
      <c r="C58" s="7"/>
      <c r="D58" s="7"/>
      <c r="E58" s="7"/>
      <c r="F58" s="7"/>
    </row>
    <row r="59" spans="1:6" ht="12.75">
      <c r="A59" s="8"/>
      <c r="B59" s="8"/>
      <c r="C59" s="8"/>
      <c r="D59" s="9"/>
      <c r="E59" s="8"/>
      <c r="F59" s="8"/>
    </row>
    <row r="60" spans="1:6" ht="12.75">
      <c r="A60" s="8"/>
      <c r="B60" s="8"/>
      <c r="C60" s="8"/>
      <c r="D60" s="9"/>
      <c r="E60" s="8"/>
      <c r="F60" s="42"/>
    </row>
    <row r="61" spans="1:6" ht="12.75">
      <c r="A61" s="8"/>
      <c r="B61" s="8" t="s">
        <v>39</v>
      </c>
      <c r="C61" s="8"/>
      <c r="D61" s="9"/>
      <c r="E61" s="8"/>
      <c r="F61" s="42"/>
    </row>
    <row r="62" spans="1:6" ht="12.75">
      <c r="A62" s="8"/>
      <c r="B62" s="8" t="s">
        <v>40</v>
      </c>
      <c r="C62" s="8"/>
      <c r="D62" s="9"/>
      <c r="E62" s="8"/>
      <c r="F62" s="8"/>
    </row>
    <row r="63" spans="1:6" ht="12.75">
      <c r="A63" s="8"/>
      <c r="B63" s="8" t="s">
        <v>41</v>
      </c>
      <c r="C63" s="8"/>
      <c r="D63" s="9"/>
      <c r="E63" s="8"/>
      <c r="F63" s="8"/>
    </row>
  </sheetData>
  <sheetProtection/>
  <mergeCells count="1">
    <mergeCell ref="E8:F8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5.28125" style="0" customWidth="1"/>
    <col min="2" max="2" width="48.28125" style="0" customWidth="1"/>
    <col min="3" max="3" width="10.140625" style="0" customWidth="1"/>
    <col min="4" max="4" width="11.421875" style="3" customWidth="1"/>
    <col min="5" max="5" width="14.7109375" style="0" customWidth="1"/>
    <col min="6" max="6" width="17.281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25" t="s">
        <v>46</v>
      </c>
      <c r="B6" s="4"/>
      <c r="C6" s="4"/>
      <c r="D6" s="4"/>
      <c r="E6" s="4"/>
      <c r="F6" s="4"/>
    </row>
    <row r="7" spans="1:6" ht="12.75">
      <c r="A7" s="25" t="s">
        <v>31</v>
      </c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3" t="s">
        <v>45</v>
      </c>
      <c r="F9" s="43"/>
    </row>
    <row r="10" spans="1:6" ht="12.75">
      <c r="A10" s="5" t="s">
        <v>4</v>
      </c>
      <c r="B10" s="5" t="s">
        <v>5</v>
      </c>
      <c r="C10" s="5" t="s">
        <v>6</v>
      </c>
      <c r="D10" s="5" t="s">
        <v>7</v>
      </c>
      <c r="E10" s="6" t="s">
        <v>8</v>
      </c>
      <c r="F10" s="6" t="s">
        <v>9</v>
      </c>
    </row>
    <row r="11" spans="1:6" ht="15">
      <c r="A11" s="10" t="s">
        <v>10</v>
      </c>
      <c r="B11" s="11" t="s">
        <v>11</v>
      </c>
      <c r="C11" s="10"/>
      <c r="D11" s="10"/>
      <c r="E11" s="10"/>
      <c r="F11" s="10"/>
    </row>
    <row r="12" spans="1:6" ht="14.25">
      <c r="A12" s="12" t="s">
        <v>12</v>
      </c>
      <c r="B12" s="13" t="s">
        <v>13</v>
      </c>
      <c r="C12" s="14" t="s">
        <v>14</v>
      </c>
      <c r="D12" s="15">
        <v>325</v>
      </c>
      <c r="E12" s="16"/>
      <c r="F12" s="16">
        <f aca="true" t="shared" si="0" ref="F12:F17">+E12*D12</f>
        <v>0</v>
      </c>
    </row>
    <row r="13" spans="1:6" ht="42.75">
      <c r="A13" s="12" t="s">
        <v>15</v>
      </c>
      <c r="B13" s="13" t="s">
        <v>16</v>
      </c>
      <c r="C13" s="14" t="s">
        <v>17</v>
      </c>
      <c r="D13" s="15">
        <v>49</v>
      </c>
      <c r="E13" s="16"/>
      <c r="F13" s="16">
        <f t="shared" si="0"/>
        <v>0</v>
      </c>
    </row>
    <row r="14" spans="1:6" ht="28.5">
      <c r="A14" s="12" t="s">
        <v>18</v>
      </c>
      <c r="B14" s="13" t="s">
        <v>19</v>
      </c>
      <c r="C14" s="14" t="s">
        <v>14</v>
      </c>
      <c r="D14" s="15">
        <v>325</v>
      </c>
      <c r="E14" s="16"/>
      <c r="F14" s="16">
        <f t="shared" si="0"/>
        <v>0</v>
      </c>
    </row>
    <row r="15" spans="1:6" ht="28.5">
      <c r="A15" s="12" t="s">
        <v>20</v>
      </c>
      <c r="B15" s="13" t="s">
        <v>32</v>
      </c>
      <c r="C15" s="14" t="s">
        <v>21</v>
      </c>
      <c r="D15" s="15">
        <v>1140</v>
      </c>
      <c r="E15" s="16"/>
      <c r="F15" s="16">
        <f t="shared" si="0"/>
        <v>0</v>
      </c>
    </row>
    <row r="16" spans="1:6" ht="42.75">
      <c r="A16" s="12" t="s">
        <v>42</v>
      </c>
      <c r="B16" s="13" t="s">
        <v>23</v>
      </c>
      <c r="C16" s="14" t="s">
        <v>17</v>
      </c>
      <c r="D16" s="15">
        <v>39</v>
      </c>
      <c r="E16" s="16"/>
      <c r="F16" s="16">
        <f t="shared" si="0"/>
        <v>0</v>
      </c>
    </row>
    <row r="17" spans="1:6" ht="142.5">
      <c r="A17" s="12" t="s">
        <v>22</v>
      </c>
      <c r="B17" s="13" t="s">
        <v>35</v>
      </c>
      <c r="C17" s="14" t="s">
        <v>14</v>
      </c>
      <c r="D17" s="15">
        <v>325</v>
      </c>
      <c r="E17" s="16"/>
      <c r="F17" s="16">
        <f t="shared" si="0"/>
        <v>0</v>
      </c>
    </row>
    <row r="18" spans="1:6" ht="15">
      <c r="A18" s="17" t="s">
        <v>24</v>
      </c>
      <c r="B18" s="18" t="s">
        <v>25</v>
      </c>
      <c r="C18" s="10"/>
      <c r="D18" s="19"/>
      <c r="E18" s="20"/>
      <c r="F18" s="16"/>
    </row>
    <row r="19" spans="1:6" ht="14.25">
      <c r="A19" s="12" t="s">
        <v>34</v>
      </c>
      <c r="B19" s="21" t="s">
        <v>36</v>
      </c>
      <c r="C19" s="14" t="s">
        <v>26</v>
      </c>
      <c r="D19" s="15">
        <v>1</v>
      </c>
      <c r="E19" s="16"/>
      <c r="F19" s="16">
        <f>+E19*D19</f>
        <v>0</v>
      </c>
    </row>
    <row r="20" spans="1:6" ht="14.25">
      <c r="A20" s="12" t="s">
        <v>33</v>
      </c>
      <c r="B20" s="21" t="s">
        <v>37</v>
      </c>
      <c r="C20" s="14" t="s">
        <v>26</v>
      </c>
      <c r="D20" s="15">
        <v>1</v>
      </c>
      <c r="E20" s="16"/>
      <c r="F20" s="16">
        <f>+E20*D20</f>
        <v>0</v>
      </c>
    </row>
    <row r="21" spans="1:6" ht="15.75">
      <c r="A21" s="22"/>
      <c r="B21" s="18" t="s">
        <v>27</v>
      </c>
      <c r="C21" s="10"/>
      <c r="D21" s="19"/>
      <c r="E21" s="23"/>
      <c r="F21" s="24">
        <f>SUM(F12:F20)</f>
        <v>0</v>
      </c>
    </row>
    <row r="22" spans="1:6" ht="15.75">
      <c r="A22" s="22"/>
      <c r="B22" s="18" t="s">
        <v>43</v>
      </c>
      <c r="C22" s="10"/>
      <c r="D22" s="19"/>
      <c r="E22" s="23"/>
      <c r="F22" s="24">
        <f>+F21*0</f>
        <v>0</v>
      </c>
    </row>
    <row r="23" spans="1:6" ht="15.75">
      <c r="A23" s="22"/>
      <c r="B23" s="18" t="s">
        <v>28</v>
      </c>
      <c r="C23" s="10"/>
      <c r="D23" s="19"/>
      <c r="E23" s="23"/>
      <c r="F23" s="24">
        <f>+F22+F21</f>
        <v>0</v>
      </c>
    </row>
    <row r="24" spans="1:6" ht="15.75">
      <c r="A24" s="22"/>
      <c r="B24" s="18" t="s">
        <v>44</v>
      </c>
      <c r="C24" s="10"/>
      <c r="D24" s="19"/>
      <c r="E24" s="23"/>
      <c r="F24" s="24">
        <f>+(F21*0.16)*0</f>
        <v>0</v>
      </c>
    </row>
    <row r="25" spans="1:6" ht="15.75">
      <c r="A25" s="22"/>
      <c r="B25" s="18" t="s">
        <v>30</v>
      </c>
      <c r="C25" s="10"/>
      <c r="D25" s="19"/>
      <c r="E25" s="23"/>
      <c r="F25" s="24">
        <f>+F24+F23</f>
        <v>0</v>
      </c>
    </row>
    <row r="26" spans="1:6" ht="12.75">
      <c r="A26" s="7"/>
      <c r="B26" s="7"/>
      <c r="C26" s="7"/>
      <c r="D26" s="7"/>
      <c r="E26" s="7"/>
      <c r="F26" s="7"/>
    </row>
    <row r="27" spans="1:6" ht="12.75">
      <c r="A27" s="8"/>
      <c r="B27" s="8"/>
      <c r="C27" s="8"/>
      <c r="D27" s="9"/>
      <c r="E27" s="8"/>
      <c r="F27" s="8"/>
    </row>
    <row r="28" spans="1:6" ht="12.75">
      <c r="A28" s="8"/>
      <c r="B28" s="8"/>
      <c r="C28" s="8"/>
      <c r="D28" s="9"/>
      <c r="E28" s="8"/>
      <c r="F28" s="8"/>
    </row>
    <row r="29" spans="1:6" ht="12.75">
      <c r="A29" s="8"/>
      <c r="B29" s="8"/>
      <c r="C29" s="8"/>
      <c r="D29" s="9"/>
      <c r="E29" s="8"/>
      <c r="F29" s="8"/>
    </row>
    <row r="30" spans="1:6" ht="12.75">
      <c r="A30" s="8"/>
      <c r="B30" s="8"/>
      <c r="C30" s="8"/>
      <c r="D30" s="9"/>
      <c r="E30" s="8"/>
      <c r="F30" s="8"/>
    </row>
    <row r="31" spans="1:6" ht="12.75">
      <c r="A31" s="8"/>
      <c r="B31" s="8"/>
      <c r="C31" s="8"/>
      <c r="D31" s="9"/>
      <c r="E31" s="8"/>
      <c r="F31" s="8"/>
    </row>
    <row r="32" spans="1:6" ht="12.75">
      <c r="A32" s="8"/>
      <c r="B32" s="8"/>
      <c r="C32" s="8"/>
      <c r="D32" s="9"/>
      <c r="E32" s="8"/>
      <c r="F32" s="8"/>
    </row>
    <row r="33" spans="1:6" ht="12.75">
      <c r="A33" s="8"/>
      <c r="B33" s="8"/>
      <c r="C33" s="8"/>
      <c r="D33" s="9"/>
      <c r="E33" s="8"/>
      <c r="F33" s="8"/>
    </row>
    <row r="34" spans="1:6" ht="12.75">
      <c r="A34" s="8"/>
      <c r="B34" s="8"/>
      <c r="C34" s="8"/>
      <c r="D34" s="9"/>
      <c r="E34" s="8"/>
      <c r="F34" s="8"/>
    </row>
  </sheetData>
  <sheetProtection/>
  <mergeCells count="1">
    <mergeCell ref="E9:F9"/>
  </mergeCells>
  <printOptions horizontalCentered="1"/>
  <pageMargins left="0.1968503937007874" right="0.1968503937007874" top="0.7874015748031497" bottom="0.5905511811023623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2010-11-22T15:38:01Z</cp:lastPrinted>
  <dcterms:created xsi:type="dcterms:W3CDTF">2010-06-02T22:09:20Z</dcterms:created>
  <dcterms:modified xsi:type="dcterms:W3CDTF">2010-11-25T20:58:19Z</dcterms:modified>
  <cp:category/>
  <cp:version/>
  <cp:contentType/>
  <cp:contentStatus/>
</cp:coreProperties>
</file>